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ata_7.5.2021\Obec doc\STAVBA a OPRAVY\AAA 2024\střecha č.p.72\VZR\"/>
    </mc:Choice>
  </mc:AlternateContent>
  <bookViews>
    <workbookView xWindow="0" yWindow="0" windowWidth="28800" windowHeight="12330"/>
  </bookViews>
  <sheets>
    <sheet name="Položkový rozpočet" sheetId="3" r:id="rId1"/>
  </sheets>
  <definedNames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'Položkový rozpočet'!#REF!</definedName>
    <definedName name="HSV">#REF!</definedName>
    <definedName name="HSV0">'Položkový rozpočet'!#REF!</definedName>
    <definedName name="HZS">#REF!</definedName>
    <definedName name="HZS0">'Položkový rozpočet'!#REF!</definedName>
    <definedName name="JKSO">#REF!</definedName>
    <definedName name="MJ">#REF!</definedName>
    <definedName name="Mont">#REF!</definedName>
    <definedName name="Montaz0">'Položkový rozpočet'!#REF!</definedName>
    <definedName name="NazevDilu">#REF!</definedName>
    <definedName name="nazevobjektu">#REF!</definedName>
    <definedName name="nazevstavby">#REF!</definedName>
    <definedName name="_xlnm.Print_Titles" localSheetId="0">'Položkový rozpočet'!$1:$9</definedName>
    <definedName name="Objednatel">#REF!</definedName>
    <definedName name="_xlnm.Print_Area" localSheetId="0">'Položkový rozpočet'!$A$1:$G$30</definedName>
    <definedName name="PocetMJ">#REF!</definedName>
    <definedName name="Poznamka">#REF!</definedName>
    <definedName name="Projektant">#REF!</definedName>
    <definedName name="PSV">#REF!</definedName>
    <definedName name="PSV0">'Položkový rozpočet'!#REF!</definedName>
    <definedName name="SazbaDPH1">#REF!</definedName>
    <definedName name="SazbaDPH2">#REF!</definedName>
    <definedName name="SloupecCC">'Položkový rozpočet'!$G$9</definedName>
    <definedName name="SloupecCisloPol">'Položkový rozpočet'!$B$9</definedName>
    <definedName name="SloupecJC">'Položkový rozpočet'!$F$9</definedName>
    <definedName name="SloupecMJ">'Položkový rozpočet'!$D$9</definedName>
    <definedName name="SloupecMnozstvi">'Položkový rozpočet'!$E$9</definedName>
    <definedName name="SloupecNazPol">'Položkový rozpočet'!$C$9</definedName>
    <definedName name="SloupecPC">'Položkový rozpočet'!$A$9</definedName>
    <definedName name="solver_lin" localSheetId="0" hidden="1">0</definedName>
    <definedName name="solver_num" localSheetId="0" hidden="1">0</definedName>
    <definedName name="solver_opt" localSheetId="0" hidden="1">'Položkový rozpočet'!#REF!</definedName>
    <definedName name="solver_typ" localSheetId="0" hidden="1">1</definedName>
    <definedName name="solver_val" localSheetId="0" hidden="1">0</definedName>
    <definedName name="Typ">'Položkový rozpočet'!#REF!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91029"/>
</workbook>
</file>

<file path=xl/calcChain.xml><?xml version="1.0" encoding="utf-8"?>
<calcChain xmlns="http://schemas.openxmlformats.org/spreadsheetml/2006/main">
  <c r="BE29" i="3" l="1"/>
  <c r="BD29" i="3"/>
  <c r="BC29" i="3"/>
  <c r="BB29" i="3"/>
  <c r="BA29" i="3"/>
  <c r="BE27" i="3"/>
  <c r="BD27" i="3"/>
  <c r="BC27" i="3"/>
  <c r="BB27" i="3"/>
  <c r="BA27" i="3"/>
  <c r="BE26" i="3"/>
  <c r="BD26" i="3"/>
  <c r="BC26" i="3"/>
  <c r="BB26" i="3"/>
  <c r="BA26" i="3"/>
  <c r="BE24" i="3"/>
  <c r="BD24" i="3"/>
  <c r="BC24" i="3"/>
  <c r="BB24" i="3"/>
  <c r="BA24" i="3"/>
  <c r="BE23" i="3"/>
  <c r="BD23" i="3"/>
  <c r="BC23" i="3"/>
  <c r="BB23" i="3"/>
  <c r="BA23" i="3"/>
  <c r="BE22" i="3"/>
  <c r="BD22" i="3"/>
  <c r="BC22" i="3"/>
  <c r="BB22" i="3"/>
  <c r="BA22" i="3"/>
  <c r="BD30" i="3" l="1"/>
  <c r="BC30" i="3"/>
  <c r="BB30" i="3"/>
  <c r="BE30" i="3"/>
  <c r="BA30" i="3"/>
</calcChain>
</file>

<file path=xl/sharedStrings.xml><?xml version="1.0" encoding="utf-8"?>
<sst xmlns="http://schemas.openxmlformats.org/spreadsheetml/2006/main" count="75" uniqueCount="50">
  <si>
    <t>Objekt :</t>
  </si>
  <si>
    <t>P.č.</t>
  </si>
  <si>
    <t>Název položky</t>
  </si>
  <si>
    <t>MJ</t>
  </si>
  <si>
    <t>množství</t>
  </si>
  <si>
    <t>cena / MJ</t>
  </si>
  <si>
    <t>celkem (Kč)</t>
  </si>
  <si>
    <t>Celkem za</t>
  </si>
  <si>
    <t>m2</t>
  </si>
  <si>
    <t>Rozpočet s výkazem výměr</t>
  </si>
  <si>
    <t>Název zakázky :</t>
  </si>
  <si>
    <t>„Výměna střešní krytiny na budově č.p. 72, Fryšava pod Žákovou horou“</t>
  </si>
  <si>
    <t xml:space="preserve">SO 01 - budova č.p. 72, ležící na pozemku st. p.č. 91/1, k.ú. Fryšava pod Žákovou horou </t>
  </si>
  <si>
    <r>
      <rPr>
        <b/>
        <sz val="7"/>
        <rFont val="Arial"/>
        <family val="2"/>
        <charset val="238"/>
      </rPr>
      <t xml:space="preserve"> celkové parametry střešní krytiny:</t>
    </r>
    <r>
      <rPr>
        <sz val="7"/>
        <rFont val="Arial"/>
        <family val="2"/>
        <charset val="238"/>
      </rPr>
      <t xml:space="preserve">
zaměřená plocha celkem</t>
    </r>
    <r>
      <rPr>
        <b/>
        <sz val="7"/>
        <rFont val="Arial"/>
        <family val="2"/>
        <charset val="238"/>
      </rPr>
      <t xml:space="preserve"> 358,81 m2</t>
    </r>
  </si>
  <si>
    <r>
      <rPr>
        <sz val="8"/>
        <rFont val="Arial"/>
        <family val="2"/>
        <charset val="238"/>
      </rPr>
      <t>Objednatel:</t>
    </r>
    <r>
      <rPr>
        <b/>
        <sz val="7"/>
        <rFont val="Arial"/>
        <family val="2"/>
        <charset val="238"/>
      </rPr>
      <t xml:space="preserve">
Obec Fryšava pod Žákovou horou
IČ 00294284,
se sídlem Fryšava pod Žákovou horou 9, PSČ 59204
zast. Mojmírem Humlíčkem, starostou obce</t>
    </r>
  </si>
  <si>
    <t>Dodávka a montáž laťování a řídké bednění na střechách sklonu do 40°</t>
  </si>
  <si>
    <t>Demontáž stávajícího střešního opláštění z hliníku včetně odstranění asfaltové lepenky,odstranění stávajících prvků oplechování</t>
  </si>
  <si>
    <r>
      <t xml:space="preserve">Likvidace odpadu, odvoz suti na skládku
</t>
    </r>
    <r>
      <rPr>
        <sz val="6"/>
        <rFont val="Arial"/>
        <family val="2"/>
        <charset val="238"/>
      </rPr>
      <t>(lepenka bude ekologicky zlikvidována, stará ALU krytina bude umístěna do kontejneru objednatele umístěném v obci, objednatel zlikviduje samostatně na vlastní náklady, případný výtěžek z recyklace ALU materiálu přísluší objednateli)</t>
    </r>
  </si>
  <si>
    <t>Demontáž stávajících střešních oken Velux včetně likvidace odpadu</t>
  </si>
  <si>
    <t>ks</t>
  </si>
  <si>
    <t>Dodávka a montáž nových střešních oken - rozměry cca 120 x 80 cm, v provedení: plast, jednoduché výklopné otevírání, výplň trojsklo</t>
  </si>
  <si>
    <t>Dodávka a montáž nových střešních oken - rozměry cca 80 x 55 cm, v provedení: plast, jednoduché výklopné otevírání, výplň trojsklo</t>
  </si>
  <si>
    <t>Dodávka a montáž hřebenu / nároží z hřebenáčů vč. větracích lišt sklon do 40°</t>
  </si>
  <si>
    <t>m</t>
  </si>
  <si>
    <t>Dodávka a montáž lemování štítových hran - kraj, lem zdí</t>
  </si>
  <si>
    <t>Dodávka a montáž zakládacího profilu pro krytinu</t>
  </si>
  <si>
    <t>Dodávka a montáž oplechování požární zídky</t>
  </si>
  <si>
    <t>Dodávka a montáž odpadní trouby kruhové D 100 mm, komplet</t>
  </si>
  <si>
    <t>Dodávka a montáž žlabů podokapní půlkruhové velikost 150 mm, komplet</t>
  </si>
  <si>
    <t xml:space="preserve">Dodávka a montáž okapní mřížky a síťky </t>
  </si>
  <si>
    <t>Dodávka a montáž střešního světlíku – průlezu na střechu, rozměry 50 x 50 cm</t>
  </si>
  <si>
    <t>Dodávka a montáž anténního prostupu</t>
  </si>
  <si>
    <t>Dodávka a montáž zachytávačů sněhu (protisněhových zábran) – systémový dvoutrubkový zachytávač na falcovanou krytinu včetně trubek sněholamu a potřebného příslušenství (barva dle barvy krytiny) v ploše</t>
  </si>
  <si>
    <t>Lešení</t>
  </si>
  <si>
    <t>Podpis:</t>
  </si>
  <si>
    <t>Jméno:</t>
  </si>
  <si>
    <t xml:space="preserve">Datum: </t>
  </si>
  <si>
    <t>Za zhotovitele vypracoval:</t>
  </si>
  <si>
    <t>Zhotovitel:
Název:
Sídlo:
IČ:
zast.</t>
  </si>
  <si>
    <t>Základ pro DPH</t>
  </si>
  <si>
    <t>DPH</t>
  </si>
  <si>
    <t xml:space="preserve">DPH </t>
  </si>
  <si>
    <t>%</t>
  </si>
  <si>
    <t>0</t>
  </si>
  <si>
    <t>Dodávka a montáž difuzní pojistné hydroizolační folie 135g/m2 kladené volně na krokve vč. Okapničky - včetně prořezu</t>
  </si>
  <si>
    <t>Dodávka a montáž střešní krytiny – "zaklapávací plech" imitující falcovanou krytinu - barva tmavě šedá / antracitová - včetně prořezu</t>
  </si>
  <si>
    <t>Celková cena za objekt:</t>
  </si>
  <si>
    <t>Kč</t>
  </si>
  <si>
    <t xml:space="preserve"> </t>
  </si>
  <si>
    <t>zeleně vybraná políčka vyplní uchazeč v souladu s podmínkami ZD a jím podávanou nabídkou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</si>
</sst>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sz val="10"/>
      <name val="Arial CE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 applyAlignment="1">
      <alignment horizontal="right"/>
    </xf>
    <xf numFmtId="0" fontId="2" fillId="0" borderId="0" xfId="1" applyFont="1"/>
    <xf numFmtId="0" fontId="1" fillId="0" borderId="0" xfId="1" applyAlignment="1">
      <alignment horizontal="right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3" fontId="9" fillId="0" borderId="0" xfId="1" applyNumberFormat="1" applyFont="1" applyAlignment="1">
      <alignment horizontal="right"/>
    </xf>
    <xf numFmtId="4" fontId="9" fillId="0" borderId="0" xfId="1" applyNumberFormat="1" applyFont="1"/>
    <xf numFmtId="49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3" fontId="17" fillId="0" borderId="0" xfId="1" applyNumberFormat="1" applyFont="1"/>
    <xf numFmtId="0" fontId="17" fillId="0" borderId="0" xfId="1" applyFont="1" applyAlignment="1">
      <alignment horizontal="right"/>
    </xf>
    <xf numFmtId="49" fontId="20" fillId="2" borderId="3" xfId="1" applyNumberFormat="1" applyFont="1" applyFill="1" applyBorder="1"/>
    <xf numFmtId="0" fontId="20" fillId="2" borderId="1" xfId="1" applyFont="1" applyFill="1" applyBorder="1" applyAlignment="1">
      <alignment horizontal="center"/>
    </xf>
    <xf numFmtId="0" fontId="20" fillId="2" borderId="3" xfId="1" applyFont="1" applyFill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2" xfId="1" applyFont="1" applyBorder="1"/>
    <xf numFmtId="0" fontId="17" fillId="0" borderId="2" xfId="1" applyFont="1" applyBorder="1" applyAlignment="1">
      <alignment horizontal="center"/>
    </xf>
    <xf numFmtId="0" fontId="17" fillId="0" borderId="2" xfId="1" applyFont="1" applyBorder="1" applyAlignment="1">
      <alignment horizontal="right"/>
    </xf>
    <xf numFmtId="0" fontId="17" fillId="0" borderId="1" xfId="1" applyFont="1" applyBorder="1"/>
    <xf numFmtId="0" fontId="13" fillId="0" borderId="3" xfId="1" applyFont="1" applyBorder="1" applyAlignment="1" applyProtection="1">
      <alignment horizontal="center" vertical="top"/>
    </xf>
    <xf numFmtId="0" fontId="13" fillId="0" borderId="3" xfId="1" applyFont="1" applyBorder="1" applyAlignment="1" applyProtection="1">
      <alignment horizontal="center" wrapText="1"/>
    </xf>
    <xf numFmtId="4" fontId="13" fillId="0" borderId="15" xfId="1" applyNumberFormat="1" applyFont="1" applyBorder="1" applyAlignment="1" applyProtection="1">
      <alignment horizontal="right"/>
    </xf>
    <xf numFmtId="0" fontId="13" fillId="0" borderId="3" xfId="1" applyFont="1" applyBorder="1" applyAlignment="1" applyProtection="1">
      <alignment horizontal="right" wrapText="1"/>
    </xf>
    <xf numFmtId="0" fontId="10" fillId="0" borderId="1" xfId="1" applyFont="1" applyBorder="1" applyProtection="1"/>
    <xf numFmtId="0" fontId="10" fillId="0" borderId="3" xfId="1" applyFont="1" applyBorder="1" applyProtection="1"/>
    <xf numFmtId="49" fontId="10" fillId="0" borderId="1" xfId="1" applyNumberFormat="1" applyFont="1" applyBorder="1" applyAlignment="1" applyProtection="1">
      <alignment horizontal="right"/>
    </xf>
    <xf numFmtId="0" fontId="10" fillId="0" borderId="0" xfId="1" applyFont="1" applyProtection="1">
      <protection locked="0"/>
    </xf>
    <xf numFmtId="49" fontId="10" fillId="0" borderId="0" xfId="1" applyNumberFormat="1" applyFont="1" applyAlignment="1" applyProtection="1">
      <alignment horizontal="right"/>
      <protection locked="0"/>
    </xf>
    <xf numFmtId="0" fontId="10" fillId="0" borderId="16" xfId="1" applyFont="1" applyBorder="1" applyProtection="1">
      <protection locked="0"/>
    </xf>
    <xf numFmtId="49" fontId="19" fillId="3" borderId="20" xfId="1" applyNumberFormat="1" applyFont="1" applyFill="1" applyBorder="1" applyAlignment="1" applyProtection="1">
      <alignment horizontal="right"/>
      <protection locked="0"/>
    </xf>
    <xf numFmtId="0" fontId="19" fillId="3" borderId="20" xfId="1" applyFont="1" applyFill="1" applyBorder="1" applyProtection="1">
      <protection locked="0"/>
    </xf>
    <xf numFmtId="0" fontId="19" fillId="3" borderId="22" xfId="1" applyFont="1" applyFill="1" applyBorder="1" applyProtection="1">
      <protection locked="0"/>
    </xf>
    <xf numFmtId="0" fontId="10" fillId="0" borderId="17" xfId="1" applyFont="1" applyBorder="1" applyProtection="1">
      <protection locked="0"/>
    </xf>
    <xf numFmtId="0" fontId="17" fillId="0" borderId="0" xfId="1" applyFont="1" applyProtection="1">
      <protection locked="0"/>
    </xf>
    <xf numFmtId="0" fontId="13" fillId="0" borderId="3" xfId="1" applyFont="1" applyBorder="1" applyProtection="1">
      <protection locked="0"/>
    </xf>
    <xf numFmtId="0" fontId="1" fillId="0" borderId="0" xfId="1" applyProtection="1">
      <protection locked="0"/>
    </xf>
    <xf numFmtId="4" fontId="13" fillId="4" borderId="15" xfId="1" applyNumberFormat="1" applyFont="1" applyFill="1" applyBorder="1" applyAlignment="1" applyProtection="1">
      <alignment horizontal="right"/>
      <protection locked="0"/>
    </xf>
    <xf numFmtId="4" fontId="13" fillId="4" borderId="15" xfId="1" applyNumberFormat="1" applyFont="1" applyFill="1" applyBorder="1" applyProtection="1">
      <protection locked="0"/>
    </xf>
    <xf numFmtId="0" fontId="19" fillId="4" borderId="3" xfId="1" applyFont="1" applyFill="1" applyBorder="1" applyProtection="1">
      <protection locked="0"/>
    </xf>
    <xf numFmtId="0" fontId="10" fillId="4" borderId="4" xfId="1" applyFont="1" applyFill="1" applyBorder="1" applyProtection="1">
      <protection locked="0"/>
    </xf>
    <xf numFmtId="0" fontId="13" fillId="0" borderId="0" xfId="1" applyFont="1" applyProtection="1">
      <protection locked="0"/>
    </xf>
    <xf numFmtId="0" fontId="12" fillId="4" borderId="0" xfId="1" applyFont="1" applyFill="1" applyProtection="1">
      <protection locked="0"/>
    </xf>
    <xf numFmtId="0" fontId="24" fillId="4" borderId="0" xfId="1" applyFont="1" applyFill="1" applyProtection="1">
      <protection locked="0"/>
    </xf>
    <xf numFmtId="3" fontId="19" fillId="5" borderId="21" xfId="1" applyNumberFormat="1" applyFont="1" applyFill="1" applyBorder="1" applyProtection="1">
      <protection locked="0"/>
    </xf>
    <xf numFmtId="0" fontId="19" fillId="0" borderId="26" xfId="1" applyFont="1" applyBorder="1" applyAlignment="1" applyProtection="1">
      <alignment horizontal="center"/>
    </xf>
    <xf numFmtId="4" fontId="19" fillId="4" borderId="11" xfId="1" applyNumberFormat="1" applyFont="1" applyFill="1" applyBorder="1" applyAlignment="1" applyProtection="1">
      <alignment horizontal="right"/>
      <protection locked="0"/>
    </xf>
    <xf numFmtId="4" fontId="22" fillId="5" borderId="26" xfId="1" applyNumberFormat="1" applyFont="1" applyFill="1" applyBorder="1" applyProtection="1">
      <protection locked="0"/>
    </xf>
    <xf numFmtId="0" fontId="13" fillId="0" borderId="23" xfId="1" applyFont="1" applyBorder="1" applyAlignment="1" applyProtection="1">
      <alignment horizontal="center" vertical="top"/>
    </xf>
    <xf numFmtId="0" fontId="13" fillId="0" borderId="23" xfId="1" applyFont="1" applyBorder="1" applyAlignment="1" applyProtection="1">
      <alignment horizontal="center" wrapText="1"/>
    </xf>
    <xf numFmtId="0" fontId="13" fillId="0" borderId="23" xfId="1" applyFont="1" applyBorder="1" applyAlignment="1" applyProtection="1">
      <alignment horizontal="right" wrapText="1"/>
    </xf>
    <xf numFmtId="4" fontId="13" fillId="4" borderId="23" xfId="1" applyNumberFormat="1" applyFont="1" applyFill="1" applyBorder="1" applyAlignment="1" applyProtection="1">
      <alignment horizontal="right"/>
      <protection locked="0"/>
    </xf>
    <xf numFmtId="4" fontId="13" fillId="4" borderId="23" xfId="1" applyNumberFormat="1" applyFont="1" applyFill="1" applyBorder="1" applyProtection="1">
      <protection locked="0"/>
    </xf>
    <xf numFmtId="0" fontId="23" fillId="0" borderId="4" xfId="1" applyFont="1" applyBorder="1" applyAlignment="1" applyProtection="1">
      <alignment horizontal="center"/>
      <protection locked="0"/>
    </xf>
    <xf numFmtId="0" fontId="23" fillId="0" borderId="2" xfId="1" applyFont="1" applyBorder="1" applyAlignment="1" applyProtection="1">
      <alignment horizontal="center"/>
      <protection locked="0"/>
    </xf>
    <xf numFmtId="0" fontId="10" fillId="0" borderId="4" xfId="1" applyFont="1" applyBorder="1" applyAlignment="1" applyProtection="1">
      <alignment horizontal="left"/>
    </xf>
    <xf numFmtId="0" fontId="10" fillId="0" borderId="2" xfId="1" applyFont="1" applyBorder="1" applyAlignment="1" applyProtection="1">
      <alignment horizontal="left"/>
    </xf>
    <xf numFmtId="0" fontId="10" fillId="0" borderId="0" xfId="1" applyFont="1" applyAlignment="1" applyProtection="1">
      <alignment horizontal="left"/>
      <protection locked="0"/>
    </xf>
    <xf numFmtId="0" fontId="19" fillId="3" borderId="18" xfId="1" applyFont="1" applyFill="1" applyBorder="1" applyAlignment="1" applyProtection="1">
      <alignment horizontal="left"/>
      <protection locked="0"/>
    </xf>
    <xf numFmtId="0" fontId="19" fillId="3" borderId="19" xfId="1" applyFont="1" applyFill="1" applyBorder="1" applyAlignment="1" applyProtection="1">
      <alignment horizontal="left"/>
      <protection locked="0"/>
    </xf>
    <xf numFmtId="0" fontId="13" fillId="0" borderId="4" xfId="1" applyFont="1" applyBorder="1" applyAlignment="1" applyProtection="1">
      <alignment horizontal="left" vertical="top" wrapText="1"/>
    </xf>
    <xf numFmtId="0" fontId="13" fillId="0" borderId="1" xfId="1" applyFont="1" applyBorder="1" applyAlignment="1" applyProtection="1">
      <alignment horizontal="left" vertical="top" wrapText="1"/>
    </xf>
    <xf numFmtId="0" fontId="20" fillId="2" borderId="4" xfId="1" applyFont="1" applyFill="1" applyBorder="1" applyAlignment="1">
      <alignment horizontal="left"/>
    </xf>
    <xf numFmtId="0" fontId="20" fillId="2" borderId="1" xfId="1" applyFont="1" applyFill="1" applyBorder="1" applyAlignment="1">
      <alignment horizontal="left"/>
    </xf>
    <xf numFmtId="0" fontId="22" fillId="3" borderId="13" xfId="1" applyFont="1" applyFill="1" applyBorder="1" applyAlignment="1" applyProtection="1">
      <alignment horizontal="left" vertical="top" wrapText="1"/>
    </xf>
    <xf numFmtId="0" fontId="22" fillId="3" borderId="11" xfId="1" applyFont="1" applyFill="1" applyBorder="1" applyAlignment="1" applyProtection="1">
      <alignment horizontal="left" vertical="top" wrapText="1"/>
    </xf>
    <xf numFmtId="0" fontId="13" fillId="0" borderId="13" xfId="1" applyFont="1" applyBorder="1" applyAlignment="1" applyProtection="1">
      <alignment horizontal="left" vertical="top" wrapText="1"/>
    </xf>
    <xf numFmtId="0" fontId="13" fillId="0" borderId="11" xfId="1" applyFont="1" applyBorder="1" applyAlignment="1" applyProtection="1">
      <alignment horizontal="left" vertical="top" wrapText="1"/>
    </xf>
    <xf numFmtId="0" fontId="3" fillId="0" borderId="0" xfId="1" applyFont="1" applyAlignment="1">
      <alignment horizontal="center"/>
    </xf>
    <xf numFmtId="0" fontId="13" fillId="0" borderId="5" xfId="1" applyFont="1" applyBorder="1" applyAlignment="1" applyProtection="1">
      <alignment horizontal="center" vertical="center"/>
    </xf>
    <xf numFmtId="0" fontId="13" fillId="0" borderId="6" xfId="1" applyFont="1" applyBorder="1" applyAlignment="1" applyProtection="1">
      <alignment horizontal="center" vertical="center"/>
    </xf>
    <xf numFmtId="49" fontId="13" fillId="0" borderId="10" xfId="1" applyNumberFormat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left" vertical="center" wrapText="1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11" xfId="1" applyFont="1" applyBorder="1" applyAlignment="1" applyProtection="1">
      <alignment horizontal="left" vertical="center" wrapText="1"/>
    </xf>
    <xf numFmtId="0" fontId="12" fillId="0" borderId="8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/>
    </xf>
    <xf numFmtId="0" fontId="13" fillId="0" borderId="24" xfId="1" applyFont="1" applyBorder="1" applyAlignment="1" applyProtection="1">
      <alignment horizontal="left" vertical="top" wrapText="1"/>
    </xf>
    <xf numFmtId="0" fontId="13" fillId="0" borderId="25" xfId="1" applyFont="1" applyBorder="1" applyAlignment="1" applyProtection="1">
      <alignment horizontal="left" vertical="top" wrapText="1"/>
    </xf>
    <xf numFmtId="0" fontId="11" fillId="0" borderId="5" xfId="1" applyFont="1" applyBorder="1" applyAlignment="1" applyProtection="1">
      <alignment horizontal="left" vertical="top" wrapText="1"/>
    </xf>
    <xf numFmtId="0" fontId="11" fillId="0" borderId="7" xfId="1" applyFont="1" applyBorder="1" applyAlignment="1" applyProtection="1">
      <alignment horizontal="left" vertical="top" wrapText="1"/>
    </xf>
    <xf numFmtId="0" fontId="11" fillId="0" borderId="10" xfId="1" applyFont="1" applyBorder="1" applyAlignment="1" applyProtection="1">
      <alignment horizontal="left" vertical="top" wrapText="1"/>
    </xf>
    <xf numFmtId="0" fontId="11" fillId="0" borderId="12" xfId="1" applyFont="1" applyBorder="1" applyAlignment="1" applyProtection="1">
      <alignment horizontal="left" vertical="top" wrapText="1"/>
    </xf>
    <xf numFmtId="0" fontId="11" fillId="4" borderId="8" xfId="1" applyFont="1" applyFill="1" applyBorder="1" applyAlignment="1" applyProtection="1">
      <alignment horizontal="left" vertical="top" wrapText="1"/>
      <protection locked="0"/>
    </xf>
    <xf numFmtId="0" fontId="11" fillId="4" borderId="7" xfId="1" applyFont="1" applyFill="1" applyBorder="1" applyAlignment="1" applyProtection="1">
      <alignment horizontal="left" vertical="top" wrapText="1"/>
      <protection locked="0"/>
    </xf>
    <xf numFmtId="0" fontId="11" fillId="4" borderId="9" xfId="1" applyFont="1" applyFill="1" applyBorder="1" applyAlignment="1" applyProtection="1">
      <alignment horizontal="left" vertical="top" wrapText="1"/>
      <protection locked="0"/>
    </xf>
    <xf numFmtId="0" fontId="11" fillId="4" borderId="13" xfId="1" applyFont="1" applyFill="1" applyBorder="1" applyAlignment="1" applyProtection="1">
      <alignment horizontal="left" vertical="top" wrapText="1"/>
      <protection locked="0"/>
    </xf>
    <xf numFmtId="0" fontId="11" fillId="4" borderId="12" xfId="1" applyFont="1" applyFill="1" applyBorder="1" applyAlignment="1" applyProtection="1">
      <alignment horizontal="left" vertical="top" wrapText="1"/>
      <protection locked="0"/>
    </xf>
    <xf numFmtId="0" fontId="11" fillId="4" borderId="14" xfId="1" applyFont="1" applyFill="1" applyBorder="1" applyAlignment="1" applyProtection="1">
      <alignment horizontal="left" vertical="top" wrapText="1"/>
      <protection locked="0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60"/>
  <sheetViews>
    <sheetView showGridLines="0" showZeros="0" tabSelected="1" zoomScale="140" zoomScaleNormal="140" workbookViewId="0">
      <selection activeCell="I31" sqref="I31"/>
    </sheetView>
  </sheetViews>
  <sheetFormatPr defaultColWidth="9.140625" defaultRowHeight="12.75" x14ac:dyDescent="0.2"/>
  <cols>
    <col min="1" max="1" width="4.42578125" style="1" customWidth="1"/>
    <col min="2" max="2" width="7.140625" style="1" customWidth="1"/>
    <col min="3" max="3" width="34.7109375" style="1" customWidth="1"/>
    <col min="4" max="4" width="5.5703125" style="1" customWidth="1"/>
    <col min="5" max="5" width="8.5703125" style="6" customWidth="1"/>
    <col min="6" max="6" width="9.85546875" style="1" customWidth="1"/>
    <col min="7" max="7" width="13.85546875" style="1" customWidth="1"/>
    <col min="8" max="11" width="9.140625" style="1"/>
    <col min="12" max="12" width="75.28515625" style="1" customWidth="1"/>
    <col min="13" max="13" width="45.28515625" style="1" customWidth="1"/>
    <col min="14" max="16384" width="9.140625" style="1"/>
  </cols>
  <sheetData>
    <row r="1" spans="1:80" ht="15.75" x14ac:dyDescent="0.25">
      <c r="A1" s="80" t="s">
        <v>9</v>
      </c>
      <c r="B1" s="80"/>
      <c r="C1" s="80"/>
      <c r="D1" s="80"/>
      <c r="E1" s="80"/>
      <c r="F1" s="80"/>
      <c r="G1" s="80"/>
      <c r="H1" s="20"/>
      <c r="I1" s="20"/>
      <c r="J1" s="20"/>
    </row>
    <row r="2" spans="1:80" ht="14.25" customHeight="1" thickBot="1" x14ac:dyDescent="0.25">
      <c r="A2" s="20"/>
      <c r="B2" s="2"/>
      <c r="C2" s="3"/>
      <c r="D2" s="3"/>
      <c r="E2" s="4"/>
      <c r="F2" s="3"/>
      <c r="G2" s="3"/>
      <c r="H2" s="20"/>
      <c r="I2" s="20"/>
      <c r="J2" s="20"/>
    </row>
    <row r="3" spans="1:80" ht="22.5" customHeight="1" thickTop="1" x14ac:dyDescent="0.2">
      <c r="A3" s="81" t="s">
        <v>10</v>
      </c>
      <c r="B3" s="82"/>
      <c r="C3" s="85" t="s">
        <v>11</v>
      </c>
      <c r="D3" s="86"/>
      <c r="E3" s="89" t="s">
        <v>13</v>
      </c>
      <c r="F3" s="90"/>
      <c r="G3" s="91"/>
      <c r="H3" s="20"/>
      <c r="I3" s="20"/>
      <c r="J3" s="20"/>
    </row>
    <row r="4" spans="1:80" ht="21" customHeight="1" thickBot="1" x14ac:dyDescent="0.25">
      <c r="A4" s="83" t="s">
        <v>0</v>
      </c>
      <c r="B4" s="84"/>
      <c r="C4" s="87" t="s">
        <v>12</v>
      </c>
      <c r="D4" s="88"/>
      <c r="E4" s="92"/>
      <c r="F4" s="93"/>
      <c r="G4" s="94"/>
      <c r="H4" s="20"/>
      <c r="I4" s="20"/>
      <c r="J4" s="20"/>
    </row>
    <row r="5" spans="1:80" ht="31.5" customHeight="1" thickTop="1" x14ac:dyDescent="0.2">
      <c r="A5" s="97" t="s">
        <v>14</v>
      </c>
      <c r="B5" s="98"/>
      <c r="C5" s="98"/>
      <c r="D5" s="101" t="s">
        <v>38</v>
      </c>
      <c r="E5" s="102"/>
      <c r="F5" s="102"/>
      <c r="G5" s="103"/>
      <c r="H5" s="20"/>
      <c r="I5" s="20"/>
      <c r="J5" s="20"/>
    </row>
    <row r="6" spans="1:80" ht="21" customHeight="1" thickBot="1" x14ac:dyDescent="0.25">
      <c r="A6" s="99"/>
      <c r="B6" s="100"/>
      <c r="C6" s="100"/>
      <c r="D6" s="104"/>
      <c r="E6" s="105"/>
      <c r="F6" s="105"/>
      <c r="G6" s="106"/>
      <c r="H6" s="20"/>
      <c r="I6" s="20"/>
      <c r="J6" s="20"/>
    </row>
    <row r="7" spans="1:80" ht="21" customHeight="1" thickTop="1" x14ac:dyDescent="0.2">
      <c r="A7" s="13"/>
      <c r="B7" s="14"/>
      <c r="C7" s="15"/>
      <c r="D7" s="15"/>
      <c r="E7" s="16"/>
      <c r="F7" s="16"/>
      <c r="G7" s="16"/>
      <c r="H7" s="20"/>
      <c r="I7" s="20"/>
      <c r="J7" s="20"/>
    </row>
    <row r="8" spans="1:80" x14ac:dyDescent="0.2">
      <c r="A8" s="5"/>
      <c r="B8" s="20"/>
      <c r="C8" s="20"/>
      <c r="D8" s="20"/>
      <c r="E8" s="23"/>
      <c r="F8" s="20"/>
      <c r="G8" s="20"/>
      <c r="H8" s="20"/>
      <c r="I8" s="20"/>
      <c r="J8" s="20"/>
    </row>
    <row r="9" spans="1:80" x14ac:dyDescent="0.2">
      <c r="A9" s="24" t="s">
        <v>1</v>
      </c>
      <c r="B9" s="74" t="s">
        <v>2</v>
      </c>
      <c r="C9" s="75"/>
      <c r="D9" s="25" t="s">
        <v>3</v>
      </c>
      <c r="E9" s="25" t="s">
        <v>4</v>
      </c>
      <c r="F9" s="25" t="s">
        <v>5</v>
      </c>
      <c r="G9" s="26" t="s">
        <v>6</v>
      </c>
      <c r="H9" s="20"/>
      <c r="I9" s="20"/>
      <c r="J9" s="20"/>
    </row>
    <row r="10" spans="1:80" x14ac:dyDescent="0.2">
      <c r="A10" s="27"/>
      <c r="B10" s="28"/>
      <c r="C10" s="28"/>
      <c r="D10" s="29"/>
      <c r="E10" s="30"/>
      <c r="F10" s="30"/>
      <c r="G10" s="31"/>
      <c r="H10" s="20"/>
      <c r="I10" s="20"/>
      <c r="J10" s="20"/>
      <c r="O10" s="7">
        <v>1</v>
      </c>
    </row>
    <row r="11" spans="1:80" ht="36.75" customHeight="1" x14ac:dyDescent="0.2">
      <c r="A11" s="32">
        <v>1</v>
      </c>
      <c r="B11" s="72" t="s">
        <v>16</v>
      </c>
      <c r="C11" s="73"/>
      <c r="D11" s="33" t="s">
        <v>8</v>
      </c>
      <c r="E11" s="34">
        <v>360</v>
      </c>
      <c r="F11" s="49"/>
      <c r="G11" s="50"/>
      <c r="H11" s="20"/>
      <c r="I11" s="20"/>
      <c r="J11" s="20"/>
      <c r="O11" s="7"/>
      <c r="CA11" s="8"/>
      <c r="CB11" s="8"/>
    </row>
    <row r="12" spans="1:80" ht="39.75" customHeight="1" x14ac:dyDescent="0.2">
      <c r="A12" s="32">
        <v>2</v>
      </c>
      <c r="B12" s="72" t="s">
        <v>17</v>
      </c>
      <c r="C12" s="73"/>
      <c r="D12" s="33" t="s">
        <v>8</v>
      </c>
      <c r="E12" s="34">
        <v>360</v>
      </c>
      <c r="F12" s="49">
        <v>0</v>
      </c>
      <c r="G12" s="50"/>
      <c r="H12" s="20"/>
      <c r="I12" s="20"/>
      <c r="J12" s="20"/>
      <c r="O12" s="7"/>
      <c r="CA12" s="8"/>
      <c r="CB12" s="8"/>
    </row>
    <row r="13" spans="1:80" s="20" customFormat="1" ht="22.5" customHeight="1" x14ac:dyDescent="0.2">
      <c r="A13" s="32">
        <v>3</v>
      </c>
      <c r="B13" s="72" t="s">
        <v>18</v>
      </c>
      <c r="C13" s="73"/>
      <c r="D13" s="33" t="s">
        <v>19</v>
      </c>
      <c r="E13" s="34">
        <v>10</v>
      </c>
      <c r="F13" s="49">
        <v>0</v>
      </c>
      <c r="G13" s="50"/>
      <c r="O13" s="21"/>
    </row>
    <row r="14" spans="1:80" s="20" customFormat="1" ht="22.5" customHeight="1" x14ac:dyDescent="0.2">
      <c r="A14" s="32">
        <v>4</v>
      </c>
      <c r="B14" s="72" t="s">
        <v>15</v>
      </c>
      <c r="C14" s="73"/>
      <c r="D14" s="33" t="s">
        <v>8</v>
      </c>
      <c r="E14" s="34">
        <v>360</v>
      </c>
      <c r="F14" s="49">
        <v>0</v>
      </c>
      <c r="G14" s="50"/>
      <c r="O14" s="21"/>
    </row>
    <row r="15" spans="1:80" s="20" customFormat="1" ht="34.5" customHeight="1" x14ac:dyDescent="0.2">
      <c r="A15" s="32">
        <v>5</v>
      </c>
      <c r="B15" s="72" t="s">
        <v>20</v>
      </c>
      <c r="C15" s="73"/>
      <c r="D15" s="33" t="s">
        <v>19</v>
      </c>
      <c r="E15" s="34">
        <v>7</v>
      </c>
      <c r="F15" s="49" t="s">
        <v>48</v>
      </c>
      <c r="G15" s="50"/>
      <c r="O15" s="21"/>
    </row>
    <row r="16" spans="1:80" s="20" customFormat="1" ht="33" customHeight="1" x14ac:dyDescent="0.2">
      <c r="A16" s="32">
        <v>6</v>
      </c>
      <c r="B16" s="72" t="s">
        <v>21</v>
      </c>
      <c r="C16" s="73"/>
      <c r="D16" s="33" t="s">
        <v>19</v>
      </c>
      <c r="E16" s="34">
        <v>3</v>
      </c>
      <c r="F16" s="49">
        <v>0</v>
      </c>
      <c r="G16" s="50"/>
      <c r="O16" s="21"/>
    </row>
    <row r="17" spans="1:104" s="20" customFormat="1" ht="22.5" customHeight="1" x14ac:dyDescent="0.2">
      <c r="A17" s="32">
        <v>7</v>
      </c>
      <c r="B17" s="72" t="s">
        <v>44</v>
      </c>
      <c r="C17" s="73"/>
      <c r="D17" s="33" t="s">
        <v>8</v>
      </c>
      <c r="E17" s="34">
        <v>370</v>
      </c>
      <c r="F17" s="49"/>
      <c r="G17" s="50"/>
      <c r="O17" s="21"/>
    </row>
    <row r="18" spans="1:104" s="20" customFormat="1" ht="35.25" customHeight="1" x14ac:dyDescent="0.2">
      <c r="A18" s="32">
        <v>8</v>
      </c>
      <c r="B18" s="72" t="s">
        <v>45</v>
      </c>
      <c r="C18" s="73"/>
      <c r="D18" s="33" t="s">
        <v>8</v>
      </c>
      <c r="E18" s="34">
        <v>370</v>
      </c>
      <c r="F18" s="49"/>
      <c r="G18" s="50"/>
      <c r="O18" s="21"/>
    </row>
    <row r="19" spans="1:104" s="20" customFormat="1" ht="22.5" customHeight="1" x14ac:dyDescent="0.2">
      <c r="A19" s="32">
        <v>9</v>
      </c>
      <c r="B19" s="72" t="s">
        <v>22</v>
      </c>
      <c r="C19" s="73"/>
      <c r="D19" s="33" t="s">
        <v>23</v>
      </c>
      <c r="E19" s="34">
        <v>20</v>
      </c>
      <c r="F19" s="49"/>
      <c r="G19" s="50"/>
      <c r="O19" s="21"/>
    </row>
    <row r="20" spans="1:104" s="18" customFormat="1" ht="22.5" customHeight="1" x14ac:dyDescent="0.2">
      <c r="A20" s="32">
        <v>10</v>
      </c>
      <c r="B20" s="72" t="s">
        <v>24</v>
      </c>
      <c r="C20" s="73"/>
      <c r="D20" s="33" t="s">
        <v>23</v>
      </c>
      <c r="E20" s="34">
        <v>49</v>
      </c>
      <c r="F20" s="49"/>
      <c r="G20" s="50"/>
      <c r="H20" s="20"/>
      <c r="I20" s="20"/>
      <c r="J20" s="20"/>
      <c r="O20" s="19"/>
    </row>
    <row r="21" spans="1:104" s="18" customFormat="1" ht="22.5" customHeight="1" x14ac:dyDescent="0.2">
      <c r="A21" s="32">
        <v>11</v>
      </c>
      <c r="B21" s="72" t="s">
        <v>25</v>
      </c>
      <c r="C21" s="73"/>
      <c r="D21" s="33" t="s">
        <v>23</v>
      </c>
      <c r="E21" s="34">
        <v>40</v>
      </c>
      <c r="F21" s="49">
        <v>0</v>
      </c>
      <c r="G21" s="50"/>
      <c r="H21" s="20"/>
      <c r="I21" s="20"/>
      <c r="J21" s="20"/>
      <c r="O21" s="19"/>
    </row>
    <row r="22" spans="1:104" s="20" customFormat="1" ht="22.5" customHeight="1" x14ac:dyDescent="0.2">
      <c r="A22" s="32">
        <v>12</v>
      </c>
      <c r="B22" s="72" t="s">
        <v>26</v>
      </c>
      <c r="C22" s="73"/>
      <c r="D22" s="33" t="s">
        <v>23</v>
      </c>
      <c r="E22" s="34">
        <v>3</v>
      </c>
      <c r="F22" s="49">
        <v>0</v>
      </c>
      <c r="G22" s="50"/>
      <c r="O22" s="21">
        <v>2</v>
      </c>
      <c r="AA22" s="20">
        <v>12</v>
      </c>
      <c r="AB22" s="20">
        <v>0</v>
      </c>
      <c r="AC22" s="20">
        <v>1</v>
      </c>
      <c r="AZ22" s="20">
        <v>1</v>
      </c>
      <c r="BA22" s="20">
        <f t="shared" ref="BA22:BA29" si="0">IF(AZ22=1,G22,0)</f>
        <v>0</v>
      </c>
      <c r="BB22" s="20">
        <f t="shared" ref="BB22:BB29" si="1">IF(AZ22=2,G22,0)</f>
        <v>0</v>
      </c>
      <c r="BC22" s="20">
        <f t="shared" ref="BC22:BC29" si="2">IF(AZ22=3,G22,0)</f>
        <v>0</v>
      </c>
      <c r="BD22" s="20">
        <f t="shared" ref="BD22:BD29" si="3">IF(AZ22=4,G22,0)</f>
        <v>0</v>
      </c>
      <c r="BE22" s="20">
        <f t="shared" ref="BE22:BE29" si="4">IF(AZ22=5,G22,0)</f>
        <v>0</v>
      </c>
      <c r="CA22" s="20">
        <v>12</v>
      </c>
      <c r="CB22" s="20">
        <v>0</v>
      </c>
      <c r="CZ22" s="20">
        <v>0</v>
      </c>
    </row>
    <row r="23" spans="1:104" s="18" customFormat="1" ht="22.5" customHeight="1" x14ac:dyDescent="0.2">
      <c r="A23" s="32">
        <v>13</v>
      </c>
      <c r="B23" s="72" t="s">
        <v>27</v>
      </c>
      <c r="C23" s="73"/>
      <c r="D23" s="33" t="s">
        <v>23</v>
      </c>
      <c r="E23" s="35">
        <v>20</v>
      </c>
      <c r="F23" s="49">
        <v>0</v>
      </c>
      <c r="G23" s="50"/>
      <c r="H23" s="20"/>
      <c r="I23" s="20"/>
      <c r="J23" s="20"/>
      <c r="O23" s="19">
        <v>2</v>
      </c>
      <c r="AA23" s="18">
        <v>12</v>
      </c>
      <c r="AB23" s="18">
        <v>0</v>
      </c>
      <c r="AC23" s="18">
        <v>2</v>
      </c>
      <c r="AZ23" s="18">
        <v>1</v>
      </c>
      <c r="BA23" s="18">
        <f t="shared" si="0"/>
        <v>0</v>
      </c>
      <c r="BB23" s="18">
        <f t="shared" si="1"/>
        <v>0</v>
      </c>
      <c r="BC23" s="18">
        <f t="shared" si="2"/>
        <v>0</v>
      </c>
      <c r="BD23" s="18">
        <f t="shared" si="3"/>
        <v>0</v>
      </c>
      <c r="BE23" s="18">
        <f t="shared" si="4"/>
        <v>0</v>
      </c>
      <c r="CA23" s="18">
        <v>12</v>
      </c>
      <c r="CB23" s="18">
        <v>0</v>
      </c>
      <c r="CZ23" s="18">
        <v>0</v>
      </c>
    </row>
    <row r="24" spans="1:104" s="18" customFormat="1" ht="22.5" customHeight="1" x14ac:dyDescent="0.2">
      <c r="A24" s="32">
        <v>14</v>
      </c>
      <c r="B24" s="72" t="s">
        <v>28</v>
      </c>
      <c r="C24" s="73"/>
      <c r="D24" s="33" t="s">
        <v>23</v>
      </c>
      <c r="E24" s="35">
        <v>40</v>
      </c>
      <c r="F24" s="49">
        <v>0</v>
      </c>
      <c r="G24" s="50"/>
      <c r="H24" s="20"/>
      <c r="I24" s="20"/>
      <c r="J24" s="20"/>
      <c r="O24" s="19">
        <v>2</v>
      </c>
      <c r="AA24" s="18">
        <v>12</v>
      </c>
      <c r="AB24" s="18">
        <v>0</v>
      </c>
      <c r="AC24" s="18">
        <v>3</v>
      </c>
      <c r="AZ24" s="18">
        <v>1</v>
      </c>
      <c r="BA24" s="18">
        <f t="shared" si="0"/>
        <v>0</v>
      </c>
      <c r="BB24" s="18">
        <f t="shared" si="1"/>
        <v>0</v>
      </c>
      <c r="BC24" s="18">
        <f t="shared" si="2"/>
        <v>0</v>
      </c>
      <c r="BD24" s="18">
        <f t="shared" si="3"/>
        <v>0</v>
      </c>
      <c r="BE24" s="18">
        <f t="shared" si="4"/>
        <v>0</v>
      </c>
      <c r="CA24" s="18">
        <v>12</v>
      </c>
      <c r="CB24" s="18">
        <v>0</v>
      </c>
      <c r="CZ24" s="18">
        <v>0</v>
      </c>
    </row>
    <row r="25" spans="1:104" s="18" customFormat="1" ht="22.5" customHeight="1" x14ac:dyDescent="0.2">
      <c r="A25" s="32">
        <v>15</v>
      </c>
      <c r="B25" s="72" t="s">
        <v>29</v>
      </c>
      <c r="C25" s="73"/>
      <c r="D25" s="33" t="s">
        <v>23</v>
      </c>
      <c r="E25" s="35">
        <v>40</v>
      </c>
      <c r="F25" s="49"/>
      <c r="G25" s="50"/>
      <c r="H25" s="20"/>
      <c r="I25" s="20"/>
      <c r="J25" s="20"/>
      <c r="O25" s="19"/>
    </row>
    <row r="26" spans="1:104" s="18" customFormat="1" ht="33.75" customHeight="1" x14ac:dyDescent="0.2">
      <c r="A26" s="32">
        <v>16</v>
      </c>
      <c r="B26" s="72" t="s">
        <v>30</v>
      </c>
      <c r="C26" s="73"/>
      <c r="D26" s="33" t="s">
        <v>19</v>
      </c>
      <c r="E26" s="35">
        <v>1</v>
      </c>
      <c r="F26" s="49">
        <v>0</v>
      </c>
      <c r="G26" s="50"/>
      <c r="H26" s="20"/>
      <c r="I26" s="20"/>
      <c r="J26" s="20"/>
      <c r="O26" s="19">
        <v>2</v>
      </c>
      <c r="AA26" s="18">
        <v>12</v>
      </c>
      <c r="AB26" s="18">
        <v>0</v>
      </c>
      <c r="AC26" s="18">
        <v>4</v>
      </c>
      <c r="AZ26" s="18">
        <v>1</v>
      </c>
      <c r="BA26" s="18">
        <f t="shared" si="0"/>
        <v>0</v>
      </c>
      <c r="BB26" s="18">
        <f t="shared" si="1"/>
        <v>0</v>
      </c>
      <c r="BC26" s="18">
        <f t="shared" si="2"/>
        <v>0</v>
      </c>
      <c r="BD26" s="18">
        <f t="shared" si="3"/>
        <v>0</v>
      </c>
      <c r="BE26" s="18">
        <f t="shared" si="4"/>
        <v>0</v>
      </c>
      <c r="CA26" s="18">
        <v>12</v>
      </c>
      <c r="CB26" s="18">
        <v>0</v>
      </c>
      <c r="CZ26" s="18">
        <v>0</v>
      </c>
    </row>
    <row r="27" spans="1:104" s="18" customFormat="1" ht="22.5" customHeight="1" x14ac:dyDescent="0.2">
      <c r="A27" s="32">
        <v>17</v>
      </c>
      <c r="B27" s="72" t="s">
        <v>31</v>
      </c>
      <c r="C27" s="73"/>
      <c r="D27" s="33" t="s">
        <v>19</v>
      </c>
      <c r="E27" s="35">
        <v>1</v>
      </c>
      <c r="F27" s="49">
        <v>0</v>
      </c>
      <c r="G27" s="50"/>
      <c r="H27" s="20"/>
      <c r="I27" s="20"/>
      <c r="J27" s="20"/>
      <c r="O27" s="19">
        <v>2</v>
      </c>
      <c r="AA27" s="18">
        <v>12</v>
      </c>
      <c r="AB27" s="18">
        <v>0</v>
      </c>
      <c r="AC27" s="18">
        <v>5</v>
      </c>
      <c r="AZ27" s="18">
        <v>1</v>
      </c>
      <c r="BA27" s="18">
        <f t="shared" si="0"/>
        <v>0</v>
      </c>
      <c r="BB27" s="18">
        <f t="shared" si="1"/>
        <v>0</v>
      </c>
      <c r="BC27" s="18">
        <f t="shared" si="2"/>
        <v>0</v>
      </c>
      <c r="BD27" s="18">
        <f t="shared" si="3"/>
        <v>0</v>
      </c>
      <c r="BE27" s="18">
        <f t="shared" si="4"/>
        <v>0</v>
      </c>
      <c r="CA27" s="18">
        <v>12</v>
      </c>
      <c r="CB27" s="18">
        <v>0</v>
      </c>
      <c r="CZ27" s="18">
        <v>0</v>
      </c>
    </row>
    <row r="28" spans="1:104" s="18" customFormat="1" ht="22.5" customHeight="1" x14ac:dyDescent="0.2">
      <c r="A28" s="32">
        <v>18</v>
      </c>
      <c r="B28" s="72" t="s">
        <v>32</v>
      </c>
      <c r="C28" s="73"/>
      <c r="D28" s="33" t="s">
        <v>23</v>
      </c>
      <c r="E28" s="35">
        <v>35</v>
      </c>
      <c r="F28" s="49">
        <v>0</v>
      </c>
      <c r="G28" s="50"/>
      <c r="H28" s="20"/>
      <c r="I28" s="20"/>
      <c r="J28" s="20"/>
      <c r="O28" s="19"/>
    </row>
    <row r="29" spans="1:104" s="20" customFormat="1" ht="15.75" customHeight="1" thickBot="1" x14ac:dyDescent="0.25">
      <c r="A29" s="60">
        <v>19</v>
      </c>
      <c r="B29" s="95" t="s">
        <v>33</v>
      </c>
      <c r="C29" s="96"/>
      <c r="D29" s="61" t="s">
        <v>8</v>
      </c>
      <c r="E29" s="62">
        <v>190</v>
      </c>
      <c r="F29" s="63">
        <v>0</v>
      </c>
      <c r="G29" s="64"/>
      <c r="O29" s="21">
        <v>2</v>
      </c>
      <c r="AA29" s="20">
        <v>12</v>
      </c>
      <c r="AB29" s="20">
        <v>0</v>
      </c>
      <c r="AC29" s="20">
        <v>6</v>
      </c>
      <c r="AZ29" s="20">
        <v>1</v>
      </c>
      <c r="BA29" s="20">
        <f t="shared" si="0"/>
        <v>0</v>
      </c>
      <c r="BB29" s="20">
        <f t="shared" si="1"/>
        <v>0</v>
      </c>
      <c r="BC29" s="20">
        <f t="shared" si="2"/>
        <v>0</v>
      </c>
      <c r="BD29" s="20">
        <f t="shared" si="3"/>
        <v>0</v>
      </c>
      <c r="BE29" s="20">
        <f t="shared" si="4"/>
        <v>0</v>
      </c>
      <c r="CA29" s="20">
        <v>12</v>
      </c>
      <c r="CB29" s="20">
        <v>0</v>
      </c>
      <c r="CZ29" s="20">
        <v>0</v>
      </c>
    </row>
    <row r="30" spans="1:104" s="20" customFormat="1" ht="14.25" thickTop="1" thickBot="1" x14ac:dyDescent="0.25">
      <c r="A30" s="57"/>
      <c r="B30" s="76" t="s">
        <v>7</v>
      </c>
      <c r="C30" s="77"/>
      <c r="D30" s="78"/>
      <c r="E30" s="79"/>
      <c r="F30" s="58"/>
      <c r="G30" s="59"/>
      <c r="O30" s="21">
        <v>4</v>
      </c>
      <c r="BA30" s="22">
        <f>SUM(BA10:BA29)</f>
        <v>0</v>
      </c>
      <c r="BB30" s="22">
        <f>SUM(BB10:BB29)</f>
        <v>0</v>
      </c>
      <c r="BC30" s="22">
        <f>SUM(BC10:BC29)</f>
        <v>0</v>
      </c>
      <c r="BD30" s="22">
        <f>SUM(BD10:BD29)</f>
        <v>0</v>
      </c>
      <c r="BE30" s="22">
        <f>SUM(BE10:BE29)</f>
        <v>0</v>
      </c>
    </row>
    <row r="31" spans="1:104" ht="13.5" thickTop="1" x14ac:dyDescent="0.2">
      <c r="A31" s="17"/>
      <c r="B31" s="17"/>
      <c r="C31" s="17"/>
      <c r="D31" s="17"/>
      <c r="E31" s="17"/>
      <c r="F31" s="17"/>
      <c r="G31" s="17"/>
      <c r="H31" s="20"/>
      <c r="I31" s="20"/>
      <c r="J31" s="20"/>
    </row>
    <row r="32" spans="1:104" x14ac:dyDescent="0.2">
      <c r="A32" s="17"/>
      <c r="B32" s="67" t="s">
        <v>39</v>
      </c>
      <c r="C32" s="68"/>
      <c r="D32" s="36">
        <v>21</v>
      </c>
      <c r="E32" s="36" t="s">
        <v>42</v>
      </c>
      <c r="F32" s="37" t="s">
        <v>47</v>
      </c>
      <c r="G32" s="51"/>
      <c r="H32" s="20"/>
      <c r="I32" s="20"/>
      <c r="J32" s="20"/>
    </row>
    <row r="33" spans="1:10" x14ac:dyDescent="0.2">
      <c r="A33" s="17"/>
      <c r="B33" s="67" t="s">
        <v>40</v>
      </c>
      <c r="C33" s="68"/>
      <c r="D33" s="36">
        <v>21</v>
      </c>
      <c r="E33" s="36" t="s">
        <v>42</v>
      </c>
      <c r="F33" s="37" t="s">
        <v>47</v>
      </c>
      <c r="G33" s="51"/>
      <c r="H33" s="20"/>
      <c r="I33" s="20"/>
      <c r="J33" s="20"/>
    </row>
    <row r="34" spans="1:10" x14ac:dyDescent="0.2">
      <c r="A34" s="17"/>
      <c r="B34" s="67" t="s">
        <v>39</v>
      </c>
      <c r="C34" s="68"/>
      <c r="D34" s="38" t="s">
        <v>43</v>
      </c>
      <c r="E34" s="36" t="s">
        <v>42</v>
      </c>
      <c r="F34" s="37" t="s">
        <v>47</v>
      </c>
      <c r="G34" s="51"/>
      <c r="H34" s="20"/>
      <c r="I34" s="20"/>
      <c r="J34" s="20"/>
    </row>
    <row r="35" spans="1:10" x14ac:dyDescent="0.2">
      <c r="A35" s="17"/>
      <c r="B35" s="67" t="s">
        <v>41</v>
      </c>
      <c r="C35" s="68"/>
      <c r="D35" s="38" t="s">
        <v>43</v>
      </c>
      <c r="E35" s="36" t="s">
        <v>42</v>
      </c>
      <c r="F35" s="37" t="s">
        <v>47</v>
      </c>
      <c r="G35" s="51"/>
      <c r="H35" s="20"/>
      <c r="I35" s="20"/>
      <c r="J35" s="20"/>
    </row>
    <row r="36" spans="1:10" ht="13.5" thickBot="1" x14ac:dyDescent="0.25">
      <c r="A36" s="39"/>
      <c r="B36" s="69"/>
      <c r="C36" s="69"/>
      <c r="D36" s="40"/>
      <c r="E36" s="39"/>
      <c r="F36" s="39"/>
      <c r="G36" s="41"/>
      <c r="H36" s="20"/>
      <c r="I36" s="20"/>
      <c r="J36" s="20"/>
    </row>
    <row r="37" spans="1:10" ht="13.5" thickBot="1" x14ac:dyDescent="0.25">
      <c r="A37" s="39"/>
      <c r="B37" s="70" t="s">
        <v>46</v>
      </c>
      <c r="C37" s="71"/>
      <c r="D37" s="42"/>
      <c r="E37" s="43"/>
      <c r="F37" s="44" t="s">
        <v>47</v>
      </c>
      <c r="G37" s="56"/>
      <c r="H37" s="20"/>
      <c r="I37" s="20"/>
      <c r="J37" s="20"/>
    </row>
    <row r="38" spans="1:10" x14ac:dyDescent="0.2">
      <c r="A38" s="39"/>
      <c r="B38" s="39"/>
      <c r="C38" s="39"/>
      <c r="D38" s="39"/>
      <c r="E38" s="39"/>
      <c r="F38" s="39"/>
      <c r="G38" s="39"/>
      <c r="H38" s="20"/>
      <c r="I38" s="20"/>
      <c r="J38" s="20"/>
    </row>
    <row r="39" spans="1:10" x14ac:dyDescent="0.2">
      <c r="A39" s="39"/>
      <c r="B39" s="65" t="s">
        <v>37</v>
      </c>
      <c r="C39" s="66"/>
      <c r="D39" s="45"/>
      <c r="E39" s="39"/>
      <c r="F39" s="46"/>
      <c r="G39" s="46"/>
      <c r="H39" s="20"/>
      <c r="I39" s="20"/>
      <c r="J39" s="20"/>
    </row>
    <row r="40" spans="1:10" x14ac:dyDescent="0.2">
      <c r="A40" s="39"/>
      <c r="B40" s="47" t="s">
        <v>35</v>
      </c>
      <c r="C40" s="52"/>
      <c r="D40" s="45"/>
      <c r="E40" s="39"/>
      <c r="F40" s="46"/>
      <c r="G40" s="46"/>
      <c r="H40" s="20"/>
      <c r="I40" s="20"/>
      <c r="J40" s="20"/>
    </row>
    <row r="41" spans="1:10" x14ac:dyDescent="0.2">
      <c r="A41" s="39"/>
      <c r="B41" s="47" t="s">
        <v>36</v>
      </c>
      <c r="C41" s="52"/>
      <c r="D41" s="45"/>
      <c r="E41" s="39"/>
      <c r="F41" s="46"/>
      <c r="G41" s="46"/>
      <c r="H41" s="20"/>
      <c r="I41" s="20"/>
      <c r="J41" s="20"/>
    </row>
    <row r="42" spans="1:10" x14ac:dyDescent="0.2">
      <c r="A42" s="39"/>
      <c r="B42" s="47" t="s">
        <v>34</v>
      </c>
      <c r="C42" s="52"/>
      <c r="D42" s="45"/>
      <c r="E42" s="39"/>
      <c r="F42" s="46"/>
      <c r="G42" s="46"/>
      <c r="H42" s="20"/>
      <c r="I42" s="20"/>
      <c r="J42" s="20"/>
    </row>
    <row r="43" spans="1:10" x14ac:dyDescent="0.2">
      <c r="A43" s="39"/>
      <c r="B43" s="39"/>
      <c r="C43" s="39"/>
      <c r="D43" s="39"/>
      <c r="E43" s="39"/>
      <c r="F43" s="48"/>
      <c r="G43" s="48"/>
    </row>
    <row r="44" spans="1:10" x14ac:dyDescent="0.2">
      <c r="A44" s="53"/>
      <c r="B44" s="54" t="s">
        <v>49</v>
      </c>
      <c r="C44" s="54"/>
      <c r="D44" s="55"/>
      <c r="E44" s="55"/>
      <c r="F44" s="55"/>
      <c r="G44" s="48"/>
    </row>
    <row r="45" spans="1:10" x14ac:dyDescent="0.2">
      <c r="E45" s="1"/>
    </row>
    <row r="46" spans="1:10" x14ac:dyDescent="0.2">
      <c r="E46" s="1"/>
    </row>
    <row r="47" spans="1:10" x14ac:dyDescent="0.2">
      <c r="E47" s="1"/>
    </row>
    <row r="48" spans="1:10" x14ac:dyDescent="0.2">
      <c r="E48" s="1"/>
    </row>
    <row r="49" spans="1:7" x14ac:dyDescent="0.2">
      <c r="E49" s="1"/>
    </row>
    <row r="50" spans="1:7" x14ac:dyDescent="0.2">
      <c r="E50" s="1"/>
    </row>
    <row r="51" spans="1:7" x14ac:dyDescent="0.2">
      <c r="E51" s="1"/>
    </row>
    <row r="52" spans="1:7" x14ac:dyDescent="0.2">
      <c r="E52" s="1"/>
    </row>
    <row r="53" spans="1:7" x14ac:dyDescent="0.2">
      <c r="E53" s="1"/>
    </row>
    <row r="54" spans="1:7" x14ac:dyDescent="0.2">
      <c r="E54" s="1"/>
    </row>
    <row r="55" spans="1:7" x14ac:dyDescent="0.2">
      <c r="E55" s="1"/>
    </row>
    <row r="56" spans="1:7" x14ac:dyDescent="0.2">
      <c r="E56" s="1"/>
    </row>
    <row r="57" spans="1:7" x14ac:dyDescent="0.2">
      <c r="E57" s="1"/>
    </row>
    <row r="58" spans="1:7" x14ac:dyDescent="0.2">
      <c r="A58" s="9"/>
      <c r="B58" s="9"/>
    </row>
    <row r="59" spans="1:7" x14ac:dyDescent="0.2">
      <c r="C59" s="10"/>
      <c r="D59" s="10"/>
      <c r="E59" s="11"/>
      <c r="F59" s="10"/>
      <c r="G59" s="12"/>
    </row>
    <row r="60" spans="1:7" x14ac:dyDescent="0.2">
      <c r="A60" s="9"/>
      <c r="B60" s="9"/>
    </row>
  </sheetData>
  <sheetProtection algorithmName="SHA-512" hashValue="JGL9pcXlt4QKRfwqmP+FWlG1mdf2cEfIL+NyM6iwKuV+x7OUi1Xrg+Pww0QBcPVEIhAncmswxg6RnjIkZKL1SA==" saltValue="hVczxvBGZd9pDMeAJ4bJJw==" spinCount="100000" sheet="1" objects="1" scenarios="1"/>
  <protectedRanges>
    <protectedRange algorithmName="SHA-512" hashValue="5vq6ZwdA8IdErgAQSXc9JeFAu27ykHa83Ne9hPQpLNNnEpXJ8gJ4AqCQHF9eQq1IlkjPjGY0d+nSVl+0DMhMvg==" saltValue="AmXsk7PWD3yLwYSAiJaQJA==" spinCount="100000" sqref="A11:E30" name="Oblast1"/>
  </protectedRanges>
  <mergeCells count="37">
    <mergeCell ref="B30:C30"/>
    <mergeCell ref="D30:E30"/>
    <mergeCell ref="B21:C21"/>
    <mergeCell ref="A1:G1"/>
    <mergeCell ref="A3:B3"/>
    <mergeCell ref="A4:B4"/>
    <mergeCell ref="C3:D3"/>
    <mergeCell ref="C4:D4"/>
    <mergeCell ref="E3:G4"/>
    <mergeCell ref="B26:C26"/>
    <mergeCell ref="B27:C27"/>
    <mergeCell ref="B29:C29"/>
    <mergeCell ref="A5:C6"/>
    <mergeCell ref="D5:G6"/>
    <mergeCell ref="B16:C16"/>
    <mergeCell ref="B11:C11"/>
    <mergeCell ref="B12:C12"/>
    <mergeCell ref="B13:C13"/>
    <mergeCell ref="B9:C9"/>
    <mergeCell ref="B22:C22"/>
    <mergeCell ref="B23:C23"/>
    <mergeCell ref="B28:C28"/>
    <mergeCell ref="B24:C24"/>
    <mergeCell ref="B25:C25"/>
    <mergeCell ref="B14:C14"/>
    <mergeCell ref="B15:C15"/>
    <mergeCell ref="B17:C17"/>
    <mergeCell ref="B18:C18"/>
    <mergeCell ref="B19:C19"/>
    <mergeCell ref="B20:C20"/>
    <mergeCell ref="B39:C39"/>
    <mergeCell ref="B32:C32"/>
    <mergeCell ref="B33:C33"/>
    <mergeCell ref="B34:C34"/>
    <mergeCell ref="B35:C35"/>
    <mergeCell ref="B36:C36"/>
    <mergeCell ref="B37:C3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Položkový rozpočet</vt:lpstr>
      <vt:lpstr>'Položkový rozpočet'!Názvy_tisku</vt:lpstr>
      <vt:lpstr>'Položkový rozpočet'!Oblast_tisku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Administrátor</dc:creator>
  <cp:lastModifiedBy>starosta</cp:lastModifiedBy>
  <dcterms:created xsi:type="dcterms:W3CDTF">2023-04-22T10:43:37Z</dcterms:created>
  <dcterms:modified xsi:type="dcterms:W3CDTF">2024-04-25T13:07:45Z</dcterms:modified>
</cp:coreProperties>
</file>